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50" i="1"/>
  <c r="F47"/>
  <c r="F46"/>
  <c r="F45"/>
  <c r="F39"/>
  <c r="F37"/>
  <c r="F32"/>
  <c r="F30"/>
  <c r="F27"/>
  <c r="F19"/>
  <c r="F18"/>
  <c r="F17"/>
  <c r="F51" l="1"/>
</calcChain>
</file>

<file path=xl/sharedStrings.xml><?xml version="1.0" encoding="utf-8"?>
<sst xmlns="http://schemas.openxmlformats.org/spreadsheetml/2006/main" count="132" uniqueCount="95">
  <si>
    <t>Приложение 2</t>
  </si>
  <si>
    <t>к Положению об отчетности</t>
  </si>
  <si>
    <t>акционерного инвестиционного</t>
  </si>
  <si>
    <t>фонда и отчетности</t>
  </si>
  <si>
    <t>управляющей компании паевого</t>
  </si>
  <si>
    <t>инвестиционного фонда</t>
  </si>
  <si>
    <t>ОТЧЕТ</t>
  </si>
  <si>
    <t>О ПРИРОСТЕ (ОБ УМЕНЬШЕНИИ) СТОИМОСТИ ИМУЩЕСТВА</t>
  </si>
  <si>
    <t>Открытый паевой инвестиционный фонд смешанных инвестиций "Северо-западный"
под управлением ООО "Северо-западная управляющая компания"</t>
  </si>
  <si>
    <t>(тип и название паевого инвестиционного фонда)</t>
  </si>
  <si>
    <t>Правила зарегистрированы ФСФР 1 декабря 2004г. в Реестре за №0288-58234286</t>
  </si>
  <si>
    <t>Общество с ограниченной ответственностью "Северо-западная управляющая компания"</t>
  </si>
  <si>
    <t>(полное фирменное наименование управляющей компании)</t>
  </si>
  <si>
    <t>Наименование показателя</t>
  </si>
  <si>
    <t>Код строки</t>
  </si>
  <si>
    <t>За отчетный период</t>
  </si>
  <si>
    <t>За соответствующий период прошлого года</t>
  </si>
  <si>
    <t>Выручка от продажи ценных бумаг</t>
  </si>
  <si>
    <t>010</t>
  </si>
  <si>
    <t>Расходы, связанные с продажей ценных бумаг</t>
  </si>
  <si>
    <t>020</t>
  </si>
  <si>
    <t>Результат от продажи ценных бумаг (010 - 020)</t>
  </si>
  <si>
    <t>030</t>
  </si>
  <si>
    <t>Выручка от продажи недвижимого имущества или передачи имущественных прав на недвижимое имущество</t>
  </si>
  <si>
    <t>040</t>
  </si>
  <si>
    <t xml:space="preserve"> </t>
  </si>
  <si>
    <t>Расходы, связанные с продажей недвижимого имущества или передачей имущественных прав на недвижимое имущество</t>
  </si>
  <si>
    <t>050</t>
  </si>
  <si>
    <t>Результат от продажи недвижимого имущества или передачи имущественных прав на недвижимое имущество (040 - 050)</t>
  </si>
  <si>
    <t>060</t>
  </si>
  <si>
    <t>Выручка от продажи иного имущества</t>
  </si>
  <si>
    <t>070</t>
  </si>
  <si>
    <t>Расходы, связанные с продажей иного имущества</t>
  </si>
  <si>
    <t>080</t>
  </si>
  <si>
    <t>Результат от продажи иного имущества (070 - 080)</t>
  </si>
  <si>
    <t>090</t>
  </si>
  <si>
    <t>Процентный доход по банковским вкладам и ценным бумагам</t>
  </si>
  <si>
    <t>100</t>
  </si>
  <si>
    <t>Дивиденды по акциям</t>
  </si>
  <si>
    <t>110</t>
  </si>
  <si>
    <t>Прирост (уменьшение) средств в иностранной валюте</t>
  </si>
  <si>
    <t>120</t>
  </si>
  <si>
    <t>Выручка от сдачи недвижимого имущества в аренду</t>
  </si>
  <si>
    <t>130</t>
  </si>
  <si>
    <t>Прирост (+) или уменьшение (-) стоимости ценных бумаг, имеющих признаваемую котировку, всего</t>
  </si>
  <si>
    <t>140</t>
  </si>
  <si>
    <t>в том числе</t>
  </si>
  <si>
    <t>- акции</t>
  </si>
  <si>
    <t>141</t>
  </si>
  <si>
    <t>- облигации</t>
  </si>
  <si>
    <t>142</t>
  </si>
  <si>
    <t>- инвестиционные паи</t>
  </si>
  <si>
    <t>143</t>
  </si>
  <si>
    <t>- векселя</t>
  </si>
  <si>
    <t>144</t>
  </si>
  <si>
    <t>- прочие ЦБ</t>
  </si>
  <si>
    <t>145</t>
  </si>
  <si>
    <t>Прирост (+) или уменьшение (-) стоимости ценных бумаг, не имеющих признаваемой котировки, всего</t>
  </si>
  <si>
    <t>150</t>
  </si>
  <si>
    <t>151</t>
  </si>
  <si>
    <t>152</t>
  </si>
  <si>
    <t>153</t>
  </si>
  <si>
    <t>154</t>
  </si>
  <si>
    <t>- иные ценные бумаги</t>
  </si>
  <si>
    <t>155</t>
  </si>
  <si>
    <t>Прирост (+) или уменьшение (-) стоимости недвижимого имущества или имущественных прав на недвижимое имущество</t>
  </si>
  <si>
    <t>160</t>
  </si>
  <si>
    <t>Вознаграждение и расходы, связанные с управлением акционерным инвестиционным фондом или доверительным управлением паевым инвестиционным фондом</t>
  </si>
  <si>
    <t>170</t>
  </si>
  <si>
    <t>в том числе резерв на выплату вознаграждений</t>
  </si>
  <si>
    <t>171</t>
  </si>
  <si>
    <t>Прочие доходы</t>
  </si>
  <si>
    <t>180</t>
  </si>
  <si>
    <t>Прочие расходы</t>
  </si>
  <si>
    <t>190</t>
  </si>
  <si>
    <t>Прирост имущества, составляющего паевой инвестиционный фонд, в результате выдачи инвестиционных паев</t>
  </si>
  <si>
    <t>200</t>
  </si>
  <si>
    <t>Уменьшение имущества, составляющего паевой инвестиционный фонд, в результате погашения или обмена инвестиционных паев</t>
  </si>
  <si>
    <t>210</t>
  </si>
  <si>
    <t>Итого: прирост (+) или уменьшение (-) стоимости имущества, принадлежащего акционерному инвестиционному фонду, или имущества, составляющего паевой инвестиционный фонд
(030 + 060 + 090 + 100 + 110 + 120 + 130 + 140 + 150 + 160 + 180 + 200 - 170 - 210)</t>
  </si>
  <si>
    <t>220</t>
  </si>
  <si>
    <t>Руководитель управляющей компании</t>
  </si>
  <si>
    <t>Генеральный директор</t>
  </si>
  <si>
    <t>Грачева О.В.</t>
  </si>
  <si>
    <t>(должность)</t>
  </si>
  <si>
    <t>(подпись)</t>
  </si>
  <si>
    <t xml:space="preserve">(И.О. Фамилия) </t>
  </si>
  <si>
    <t>Лицо, отвечающее в управляющей компании за составление отчетности</t>
  </si>
  <si>
    <t xml:space="preserve"> ЗАО "Первый специализированный депозитарий"</t>
  </si>
  <si>
    <t>на 30 июня  2014 г.</t>
  </si>
  <si>
    <t>(тыс.рублей)</t>
  </si>
  <si>
    <t xml:space="preserve">Уполномоченный представитель </t>
  </si>
  <si>
    <t>__________</t>
  </si>
  <si>
    <t>Начальник отдела учета и отчетности</t>
  </si>
  <si>
    <t>Пыжова Н.В.</t>
  </si>
</sst>
</file>

<file path=xl/styles.xml><?xml version="1.0" encoding="utf-8"?>
<styleSheet xmlns="http://schemas.openxmlformats.org/spreadsheetml/2006/main">
  <fonts count="4">
    <font>
      <sz val="8"/>
      <name val="Arial"/>
      <family val="2"/>
      <charset val="204"/>
    </font>
    <font>
      <i/>
      <sz val="8"/>
      <name val="Arial"/>
      <family val="2"/>
      <charset val="204"/>
    </font>
    <font>
      <i/>
      <sz val="7"/>
      <name val="Arial"/>
      <family val="2"/>
      <charset val="204"/>
    </font>
    <font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vertical="distributed" wrapText="1"/>
    </xf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 vertical="distributed" wrapText="1"/>
    </xf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abSelected="1" zoomScale="150" zoomScaleNormal="150" workbookViewId="0">
      <selection activeCell="J60" sqref="J60"/>
    </sheetView>
  </sheetViews>
  <sheetFormatPr defaultRowHeight="11.25"/>
  <cols>
    <col min="1" max="1" width="11.1640625" customWidth="1"/>
    <col min="2" max="4" width="17.33203125" customWidth="1"/>
    <col min="5" max="5" width="10.5" customWidth="1"/>
    <col min="6" max="6" width="12.83203125" customWidth="1"/>
    <col min="7" max="7" width="14.83203125" customWidth="1"/>
    <col min="8" max="9" width="9.5" customWidth="1"/>
    <col min="10" max="10" width="17.6640625" customWidth="1"/>
    <col min="11" max="256" width="9.5" customWidth="1"/>
  </cols>
  <sheetData>
    <row r="1" spans="1:8" ht="12" customHeight="1">
      <c r="F1" s="20" t="s">
        <v>0</v>
      </c>
      <c r="G1" s="20"/>
      <c r="H1" s="8"/>
    </row>
    <row r="2" spans="1:8">
      <c r="F2" s="20" t="s">
        <v>1</v>
      </c>
      <c r="G2" s="20"/>
      <c r="H2" s="8"/>
    </row>
    <row r="3" spans="1:8">
      <c r="F3" s="20" t="s">
        <v>2</v>
      </c>
      <c r="G3" s="20"/>
      <c r="H3" s="8"/>
    </row>
    <row r="4" spans="1:8">
      <c r="F4" s="20" t="s">
        <v>3</v>
      </c>
      <c r="G4" s="20"/>
      <c r="H4" s="8"/>
    </row>
    <row r="5" spans="1:8">
      <c r="F5" s="20" t="s">
        <v>4</v>
      </c>
      <c r="G5" s="20"/>
      <c r="H5" s="8"/>
    </row>
    <row r="6" spans="1:8" ht="11.25" customHeight="1">
      <c r="F6" s="12" t="s">
        <v>5</v>
      </c>
      <c r="G6" s="12"/>
      <c r="H6" s="9"/>
    </row>
    <row r="7" spans="1:8" ht="10.5" customHeight="1">
      <c r="A7" s="18" t="s">
        <v>6</v>
      </c>
      <c r="B7" s="18"/>
      <c r="C7" s="18"/>
      <c r="D7" s="18"/>
      <c r="E7" s="18"/>
      <c r="F7" s="18"/>
      <c r="G7" s="18"/>
    </row>
    <row r="8" spans="1:8">
      <c r="A8" s="18" t="s">
        <v>7</v>
      </c>
      <c r="B8" s="18"/>
      <c r="C8" s="18"/>
      <c r="D8" s="18"/>
      <c r="E8" s="18"/>
      <c r="F8" s="18"/>
      <c r="G8" s="18"/>
    </row>
    <row r="9" spans="1:8" ht="10.5" customHeight="1">
      <c r="A9" s="18" t="s">
        <v>89</v>
      </c>
      <c r="B9" s="18"/>
      <c r="C9" s="18"/>
      <c r="D9" s="18"/>
      <c r="E9" s="18"/>
      <c r="F9" s="18"/>
      <c r="G9" s="18"/>
    </row>
    <row r="10" spans="1:8" ht="22.5" customHeight="1">
      <c r="A10" s="19" t="s">
        <v>8</v>
      </c>
      <c r="B10" s="19"/>
      <c r="C10" s="19"/>
      <c r="D10" s="19"/>
      <c r="E10" s="19"/>
      <c r="F10" s="19"/>
      <c r="G10" s="19"/>
    </row>
    <row r="11" spans="1:8" ht="8.25" customHeight="1">
      <c r="A11" s="16" t="s">
        <v>9</v>
      </c>
      <c r="B11" s="16"/>
      <c r="C11" s="16"/>
      <c r="D11" s="16"/>
      <c r="E11" s="16"/>
      <c r="F11" s="16"/>
      <c r="G11" s="16"/>
    </row>
    <row r="12" spans="1:8">
      <c r="A12" s="18" t="s">
        <v>10</v>
      </c>
      <c r="B12" s="18"/>
      <c r="C12" s="18"/>
      <c r="D12" s="18"/>
      <c r="E12" s="18"/>
      <c r="F12" s="18"/>
      <c r="G12" s="18"/>
    </row>
    <row r="13" spans="1:8" ht="16.5" customHeight="1">
      <c r="A13" s="15" t="s">
        <v>11</v>
      </c>
      <c r="B13" s="15"/>
      <c r="C13" s="15"/>
      <c r="D13" s="15"/>
      <c r="E13" s="15"/>
      <c r="F13" s="15"/>
      <c r="G13" s="15"/>
    </row>
    <row r="14" spans="1:8">
      <c r="A14" s="16" t="s">
        <v>12</v>
      </c>
      <c r="B14" s="16"/>
      <c r="C14" s="16"/>
      <c r="D14" s="16"/>
      <c r="E14" s="16"/>
      <c r="F14" s="16"/>
      <c r="G14" s="16"/>
    </row>
    <row r="15" spans="1:8">
      <c r="G15" s="5" t="s">
        <v>90</v>
      </c>
    </row>
    <row r="16" spans="1:8" ht="34.5" customHeight="1">
      <c r="A16" s="17" t="s">
        <v>13</v>
      </c>
      <c r="B16" s="17"/>
      <c r="C16" s="17"/>
      <c r="D16" s="17"/>
      <c r="E16" s="2" t="s">
        <v>14</v>
      </c>
      <c r="F16" s="2" t="s">
        <v>15</v>
      </c>
      <c r="G16" s="6" t="s">
        <v>16</v>
      </c>
    </row>
    <row r="17" spans="1:8">
      <c r="A17" s="14" t="s">
        <v>17</v>
      </c>
      <c r="B17" s="14"/>
      <c r="C17" s="14"/>
      <c r="D17" s="14"/>
      <c r="E17" s="3" t="s">
        <v>18</v>
      </c>
      <c r="F17" s="4">
        <f>19924836.5/1000</f>
        <v>19924.836500000001</v>
      </c>
      <c r="G17" s="4">
        <v>73918.19</v>
      </c>
      <c r="H17" s="11"/>
    </row>
    <row r="18" spans="1:8">
      <c r="A18" s="14" t="s">
        <v>19</v>
      </c>
      <c r="B18" s="14"/>
      <c r="C18" s="14"/>
      <c r="D18" s="14"/>
      <c r="E18" s="3" t="s">
        <v>20</v>
      </c>
      <c r="F18" s="4">
        <f>20004331.43/1000</f>
        <v>20004.331429999998</v>
      </c>
      <c r="G18" s="4">
        <v>73341.69</v>
      </c>
      <c r="H18" s="11"/>
    </row>
    <row r="19" spans="1:8">
      <c r="A19" s="14" t="s">
        <v>21</v>
      </c>
      <c r="B19" s="14"/>
      <c r="C19" s="14"/>
      <c r="D19" s="14"/>
      <c r="E19" s="3" t="s">
        <v>22</v>
      </c>
      <c r="F19" s="4">
        <f>-79494.93/1000</f>
        <v>-79.494929999999997</v>
      </c>
      <c r="G19" s="4">
        <v>576.5</v>
      </c>
      <c r="H19" s="7"/>
    </row>
    <row r="20" spans="1:8">
      <c r="A20" s="14" t="s">
        <v>23</v>
      </c>
      <c r="B20" s="14"/>
      <c r="C20" s="14"/>
      <c r="D20" s="14"/>
      <c r="E20" s="3" t="s">
        <v>24</v>
      </c>
      <c r="F20" s="4" t="s">
        <v>25</v>
      </c>
      <c r="G20" s="4" t="s">
        <v>25</v>
      </c>
      <c r="H20" s="7"/>
    </row>
    <row r="21" spans="1:8">
      <c r="A21" s="14" t="s">
        <v>26</v>
      </c>
      <c r="B21" s="14"/>
      <c r="C21" s="14"/>
      <c r="D21" s="14"/>
      <c r="E21" s="3" t="s">
        <v>27</v>
      </c>
      <c r="F21" s="4" t="s">
        <v>25</v>
      </c>
      <c r="G21" s="4" t="s">
        <v>25</v>
      </c>
      <c r="H21" s="7"/>
    </row>
    <row r="22" spans="1:8">
      <c r="A22" s="14" t="s">
        <v>28</v>
      </c>
      <c r="B22" s="14"/>
      <c r="C22" s="14"/>
      <c r="D22" s="14"/>
      <c r="E22" s="3" t="s">
        <v>29</v>
      </c>
      <c r="F22" s="4" t="s">
        <v>25</v>
      </c>
      <c r="G22" s="4" t="s">
        <v>25</v>
      </c>
      <c r="H22" s="7"/>
    </row>
    <row r="23" spans="1:8">
      <c r="A23" s="14" t="s">
        <v>30</v>
      </c>
      <c r="B23" s="14"/>
      <c r="C23" s="14"/>
      <c r="D23" s="14"/>
      <c r="E23" s="3" t="s">
        <v>31</v>
      </c>
      <c r="F23" s="4"/>
      <c r="G23" s="4"/>
      <c r="H23" s="7"/>
    </row>
    <row r="24" spans="1:8">
      <c r="A24" s="14" t="s">
        <v>32</v>
      </c>
      <c r="B24" s="14"/>
      <c r="C24" s="14"/>
      <c r="D24" s="14"/>
      <c r="E24" s="3" t="s">
        <v>33</v>
      </c>
      <c r="F24" s="4"/>
      <c r="G24" s="4"/>
      <c r="H24" s="7"/>
    </row>
    <row r="25" spans="1:8">
      <c r="A25" s="14" t="s">
        <v>34</v>
      </c>
      <c r="B25" s="14"/>
      <c r="C25" s="14"/>
      <c r="D25" s="14"/>
      <c r="E25" s="3" t="s">
        <v>35</v>
      </c>
      <c r="F25" s="4"/>
      <c r="G25" s="4"/>
      <c r="H25" s="7"/>
    </row>
    <row r="26" spans="1:8">
      <c r="A26" s="14" t="s">
        <v>36</v>
      </c>
      <c r="B26" s="14"/>
      <c r="C26" s="14"/>
      <c r="D26" s="14"/>
      <c r="E26" s="3" t="s">
        <v>37</v>
      </c>
      <c r="F26" s="4" t="s">
        <v>25</v>
      </c>
      <c r="G26" s="4" t="s">
        <v>25</v>
      </c>
      <c r="H26" s="7"/>
    </row>
    <row r="27" spans="1:8">
      <c r="A27" s="14" t="s">
        <v>38</v>
      </c>
      <c r="B27" s="14"/>
      <c r="C27" s="14"/>
      <c r="D27" s="14"/>
      <c r="E27" s="3" t="s">
        <v>39</v>
      </c>
      <c r="F27" s="4">
        <f>1448528.24/1000</f>
        <v>1448.5282400000001</v>
      </c>
      <c r="G27" s="4">
        <v>1225.1099999999999</v>
      </c>
      <c r="H27" s="11"/>
    </row>
    <row r="28" spans="1:8">
      <c r="A28" s="14" t="s">
        <v>40</v>
      </c>
      <c r="B28" s="14"/>
      <c r="C28" s="14"/>
      <c r="D28" s="14"/>
      <c r="E28" s="3" t="s">
        <v>41</v>
      </c>
      <c r="F28" s="4"/>
      <c r="G28" s="4"/>
      <c r="H28" s="7"/>
    </row>
    <row r="29" spans="1:8">
      <c r="A29" s="14" t="s">
        <v>42</v>
      </c>
      <c r="B29" s="14"/>
      <c r="C29" s="14"/>
      <c r="D29" s="14"/>
      <c r="E29" s="3" t="s">
        <v>43</v>
      </c>
      <c r="F29" s="4" t="s">
        <v>25</v>
      </c>
      <c r="G29" s="4" t="s">
        <v>25</v>
      </c>
      <c r="H29" s="7"/>
    </row>
    <row r="30" spans="1:8">
      <c r="A30" s="14" t="s">
        <v>44</v>
      </c>
      <c r="B30" s="14"/>
      <c r="C30" s="14"/>
      <c r="D30" s="14"/>
      <c r="E30" s="3" t="s">
        <v>45</v>
      </c>
      <c r="F30" s="4">
        <f>-5097492.91/1000</f>
        <v>-5097.4929099999999</v>
      </c>
      <c r="G30" s="4">
        <v>-27875.45</v>
      </c>
      <c r="H30" s="11"/>
    </row>
    <row r="31" spans="1:8">
      <c r="A31" s="14" t="s">
        <v>46</v>
      </c>
      <c r="B31" s="14"/>
      <c r="C31" s="14"/>
      <c r="D31" s="14"/>
      <c r="E31" s="3"/>
      <c r="F31" s="4"/>
      <c r="G31" s="4"/>
      <c r="H31" s="7"/>
    </row>
    <row r="32" spans="1:8">
      <c r="A32" s="1"/>
      <c r="B32" s="14" t="s">
        <v>47</v>
      </c>
      <c r="C32" s="14"/>
      <c r="D32" s="14"/>
      <c r="E32" s="3" t="s">
        <v>48</v>
      </c>
      <c r="F32" s="4">
        <f>-5097492.91/1000</f>
        <v>-5097.4929099999999</v>
      </c>
      <c r="G32" s="4">
        <v>-27875.45</v>
      </c>
      <c r="H32" s="11"/>
    </row>
    <row r="33" spans="1:8">
      <c r="A33" s="1"/>
      <c r="B33" s="14" t="s">
        <v>49</v>
      </c>
      <c r="C33" s="14"/>
      <c r="D33" s="14"/>
      <c r="E33" s="3" t="s">
        <v>50</v>
      </c>
      <c r="F33" s="4" t="s">
        <v>25</v>
      </c>
      <c r="G33" s="4" t="s">
        <v>25</v>
      </c>
      <c r="H33" s="7"/>
    </row>
    <row r="34" spans="1:8">
      <c r="A34" s="1"/>
      <c r="B34" s="14" t="s">
        <v>51</v>
      </c>
      <c r="C34" s="14"/>
      <c r="D34" s="14"/>
      <c r="E34" s="3" t="s">
        <v>52</v>
      </c>
      <c r="F34" s="4" t="s">
        <v>25</v>
      </c>
      <c r="G34" s="4" t="s">
        <v>25</v>
      </c>
      <c r="H34" s="7"/>
    </row>
    <row r="35" spans="1:8">
      <c r="A35" s="1"/>
      <c r="B35" s="14" t="s">
        <v>53</v>
      </c>
      <c r="C35" s="14"/>
      <c r="D35" s="14"/>
      <c r="E35" s="3" t="s">
        <v>54</v>
      </c>
      <c r="F35" s="4" t="s">
        <v>25</v>
      </c>
      <c r="G35" s="4" t="s">
        <v>25</v>
      </c>
      <c r="H35" s="7"/>
    </row>
    <row r="36" spans="1:8" ht="12" customHeight="1">
      <c r="A36" s="1"/>
      <c r="B36" s="14" t="s">
        <v>55</v>
      </c>
      <c r="C36" s="14"/>
      <c r="D36" s="14"/>
      <c r="E36" s="3" t="s">
        <v>56</v>
      </c>
      <c r="F36" s="4" t="s">
        <v>25</v>
      </c>
      <c r="G36" s="4" t="s">
        <v>25</v>
      </c>
      <c r="H36" s="7"/>
    </row>
    <row r="37" spans="1:8">
      <c r="A37" s="14" t="s">
        <v>57</v>
      </c>
      <c r="B37" s="14"/>
      <c r="C37" s="14"/>
      <c r="D37" s="14"/>
      <c r="E37" s="3" t="s">
        <v>58</v>
      </c>
      <c r="F37" s="4">
        <f>142257.32/1000</f>
        <v>142.25731999999999</v>
      </c>
      <c r="G37" s="4">
        <v>-0.44</v>
      </c>
      <c r="H37" s="7"/>
    </row>
    <row r="38" spans="1:8">
      <c r="A38" s="14" t="s">
        <v>46</v>
      </c>
      <c r="B38" s="14"/>
      <c r="C38" s="14"/>
      <c r="D38" s="14"/>
      <c r="E38" s="3"/>
      <c r="F38" s="4"/>
      <c r="G38" s="4"/>
      <c r="H38" s="7"/>
    </row>
    <row r="39" spans="1:8">
      <c r="A39" s="1"/>
      <c r="B39" s="14" t="s">
        <v>47</v>
      </c>
      <c r="C39" s="14"/>
      <c r="D39" s="14"/>
      <c r="E39" s="3" t="s">
        <v>59</v>
      </c>
      <c r="F39" s="4">
        <f>142257.32/1000</f>
        <v>142.25731999999999</v>
      </c>
      <c r="G39" s="4">
        <v>-0.44</v>
      </c>
      <c r="H39" s="7"/>
    </row>
    <row r="40" spans="1:8">
      <c r="A40" s="1"/>
      <c r="B40" s="14" t="s">
        <v>49</v>
      </c>
      <c r="C40" s="14"/>
      <c r="D40" s="14"/>
      <c r="E40" s="3" t="s">
        <v>60</v>
      </c>
      <c r="F40" s="4" t="s">
        <v>25</v>
      </c>
      <c r="G40" s="4" t="s">
        <v>25</v>
      </c>
      <c r="H40" s="7"/>
    </row>
    <row r="41" spans="1:8">
      <c r="A41" s="1"/>
      <c r="B41" s="14" t="s">
        <v>51</v>
      </c>
      <c r="C41" s="14"/>
      <c r="D41" s="14"/>
      <c r="E41" s="3" t="s">
        <v>61</v>
      </c>
      <c r="F41" s="4" t="s">
        <v>25</v>
      </c>
      <c r="G41" s="4" t="s">
        <v>25</v>
      </c>
      <c r="H41" s="7"/>
    </row>
    <row r="42" spans="1:8">
      <c r="A42" s="1"/>
      <c r="B42" s="14" t="s">
        <v>53</v>
      </c>
      <c r="C42" s="14"/>
      <c r="D42" s="14"/>
      <c r="E42" s="3" t="s">
        <v>62</v>
      </c>
      <c r="F42" s="4" t="s">
        <v>25</v>
      </c>
      <c r="G42" s="4" t="s">
        <v>25</v>
      </c>
      <c r="H42" s="7"/>
    </row>
    <row r="43" spans="1:8">
      <c r="A43" s="1"/>
      <c r="B43" s="14" t="s">
        <v>63</v>
      </c>
      <c r="C43" s="14"/>
      <c r="D43" s="14"/>
      <c r="E43" s="3" t="s">
        <v>64</v>
      </c>
      <c r="F43" s="4"/>
      <c r="G43" s="4"/>
      <c r="H43" s="7"/>
    </row>
    <row r="44" spans="1:8">
      <c r="A44" s="14" t="s">
        <v>65</v>
      </c>
      <c r="B44" s="14"/>
      <c r="C44" s="14"/>
      <c r="D44" s="14"/>
      <c r="E44" s="3" t="s">
        <v>66</v>
      </c>
      <c r="F44" s="4" t="s">
        <v>25</v>
      </c>
      <c r="G44" s="4" t="s">
        <v>25</v>
      </c>
      <c r="H44" s="7"/>
    </row>
    <row r="45" spans="1:8">
      <c r="A45" s="14" t="s">
        <v>67</v>
      </c>
      <c r="B45" s="14"/>
      <c r="C45" s="14"/>
      <c r="D45" s="14"/>
      <c r="E45" s="3" t="s">
        <v>68</v>
      </c>
      <c r="F45" s="4">
        <f>4223083.7/1000</f>
        <v>4223.0837000000001</v>
      </c>
      <c r="G45" s="4">
        <v>5401.89</v>
      </c>
      <c r="H45" s="11"/>
    </row>
    <row r="46" spans="1:8">
      <c r="A46" s="1"/>
      <c r="B46" s="14" t="s">
        <v>69</v>
      </c>
      <c r="C46" s="14"/>
      <c r="D46" s="14"/>
      <c r="E46" s="3" t="s">
        <v>70</v>
      </c>
      <c r="F46" s="4">
        <f>4212153.7/1000</f>
        <v>4212.1536999999998</v>
      </c>
      <c r="G46" s="4">
        <v>5274.81</v>
      </c>
      <c r="H46" s="11"/>
    </row>
    <row r="47" spans="1:8">
      <c r="A47" s="14" t="s">
        <v>71</v>
      </c>
      <c r="B47" s="14"/>
      <c r="C47" s="14"/>
      <c r="D47" s="14"/>
      <c r="E47" s="3" t="s">
        <v>72</v>
      </c>
      <c r="F47" s="4">
        <f>108489.29/1000</f>
        <v>108.48929</v>
      </c>
      <c r="G47" s="4">
        <v>8270.6200000000008</v>
      </c>
      <c r="H47" s="11"/>
    </row>
    <row r="48" spans="1:8">
      <c r="A48" s="14" t="s">
        <v>73</v>
      </c>
      <c r="B48" s="14"/>
      <c r="C48" s="14"/>
      <c r="D48" s="14"/>
      <c r="E48" s="3" t="s">
        <v>74</v>
      </c>
      <c r="F48" s="4" t="s">
        <v>25</v>
      </c>
      <c r="G48" s="4"/>
      <c r="H48" s="7"/>
    </row>
    <row r="49" spans="1:8">
      <c r="A49" s="14" t="s">
        <v>75</v>
      </c>
      <c r="B49" s="14"/>
      <c r="C49" s="14"/>
      <c r="D49" s="14"/>
      <c r="E49" s="3" t="s">
        <v>76</v>
      </c>
      <c r="F49" s="4" t="s">
        <v>25</v>
      </c>
      <c r="G49" s="4"/>
      <c r="H49" s="7"/>
    </row>
    <row r="50" spans="1:8">
      <c r="A50" s="14" t="s">
        <v>77</v>
      </c>
      <c r="B50" s="14"/>
      <c r="C50" s="14"/>
      <c r="D50" s="14"/>
      <c r="E50" s="3" t="s">
        <v>78</v>
      </c>
      <c r="F50" s="4">
        <f>5179888.98/1000</f>
        <v>5179.8889800000006</v>
      </c>
      <c r="G50" s="4">
        <v>10435.709999999999</v>
      </c>
      <c r="H50" s="11"/>
    </row>
    <row r="51" spans="1:8">
      <c r="A51" s="14" t="s">
        <v>79</v>
      </c>
      <c r="B51" s="14"/>
      <c r="C51" s="14"/>
      <c r="D51" s="14"/>
      <c r="E51" s="3" t="s">
        <v>80</v>
      </c>
      <c r="F51" s="4">
        <f>F19+F27+F30+F37-F45+F47-F50</f>
        <v>-12880.685670000001</v>
      </c>
      <c r="G51" s="4">
        <v>-33641.25</v>
      </c>
      <c r="H51" s="11"/>
    </row>
    <row r="54" spans="1:8">
      <c r="A54" s="13" t="s">
        <v>81</v>
      </c>
      <c r="B54" s="13"/>
      <c r="C54" s="13"/>
      <c r="D54" s="13"/>
      <c r="E54" s="13"/>
      <c r="F54" s="13"/>
      <c r="G54" s="13"/>
    </row>
    <row r="55" spans="1:8" ht="17.25" customHeight="1">
      <c r="A55" s="13" t="s">
        <v>82</v>
      </c>
      <c r="B55" s="13"/>
      <c r="C55" s="13"/>
      <c r="E55" s="10" t="s">
        <v>92</v>
      </c>
      <c r="F55" s="13" t="s">
        <v>83</v>
      </c>
      <c r="G55" s="13"/>
    </row>
    <row r="56" spans="1:8">
      <c r="A56" s="13" t="s">
        <v>84</v>
      </c>
      <c r="B56" s="13"/>
      <c r="C56" s="13"/>
      <c r="E56" t="s">
        <v>85</v>
      </c>
      <c r="F56" s="13" t="s">
        <v>86</v>
      </c>
      <c r="G56" s="13"/>
    </row>
    <row r="57" spans="1:8" ht="16.5" customHeight="1">
      <c r="A57" s="13" t="s">
        <v>87</v>
      </c>
      <c r="B57" s="13"/>
      <c r="C57" s="13"/>
      <c r="D57" s="13"/>
      <c r="E57" s="13"/>
      <c r="F57" s="13"/>
      <c r="G57" s="13"/>
    </row>
    <row r="58" spans="1:8" ht="16.5" customHeight="1">
      <c r="A58" s="13" t="s">
        <v>93</v>
      </c>
      <c r="B58" s="13"/>
      <c r="C58" s="13"/>
      <c r="E58" s="10" t="s">
        <v>92</v>
      </c>
      <c r="F58" s="13" t="s">
        <v>94</v>
      </c>
      <c r="G58" s="13"/>
    </row>
    <row r="59" spans="1:8">
      <c r="A59" s="13" t="s">
        <v>84</v>
      </c>
      <c r="B59" s="13"/>
      <c r="C59" s="13"/>
      <c r="E59" t="s">
        <v>85</v>
      </c>
      <c r="F59" s="13" t="s">
        <v>86</v>
      </c>
      <c r="G59" s="13"/>
    </row>
    <row r="61" spans="1:8">
      <c r="A61" s="10" t="s">
        <v>91</v>
      </c>
    </row>
    <row r="62" spans="1:8">
      <c r="A62" t="s">
        <v>88</v>
      </c>
      <c r="E62" s="10" t="s">
        <v>92</v>
      </c>
      <c r="F62" s="13"/>
      <c r="G62" s="13"/>
    </row>
  </sheetData>
  <mergeCells count="61">
    <mergeCell ref="F1:G1"/>
    <mergeCell ref="F2:G2"/>
    <mergeCell ref="F3:G3"/>
    <mergeCell ref="F4:G4"/>
    <mergeCell ref="F5:G5"/>
    <mergeCell ref="A12:G12"/>
    <mergeCell ref="A7:G7"/>
    <mergeCell ref="A8:G8"/>
    <mergeCell ref="A9:G9"/>
    <mergeCell ref="A10:G10"/>
    <mergeCell ref="A11:G11"/>
    <mergeCell ref="A25:D25"/>
    <mergeCell ref="A13:G13"/>
    <mergeCell ref="A14:G14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B32:D32"/>
    <mergeCell ref="B33:D33"/>
    <mergeCell ref="B34:D34"/>
    <mergeCell ref="B35:D35"/>
    <mergeCell ref="B36:D36"/>
    <mergeCell ref="A44:D44"/>
    <mergeCell ref="A45:D45"/>
    <mergeCell ref="B46:D46"/>
    <mergeCell ref="A47:D47"/>
    <mergeCell ref="A48:D48"/>
    <mergeCell ref="B39:D39"/>
    <mergeCell ref="B40:D40"/>
    <mergeCell ref="B41:D41"/>
    <mergeCell ref="B42:D42"/>
    <mergeCell ref="B43:D43"/>
    <mergeCell ref="F6:G6"/>
    <mergeCell ref="F62:G62"/>
    <mergeCell ref="A50:D50"/>
    <mergeCell ref="A51:D51"/>
    <mergeCell ref="A54:G54"/>
    <mergeCell ref="A55:C55"/>
    <mergeCell ref="F55:G55"/>
    <mergeCell ref="A56:C56"/>
    <mergeCell ref="F56:G56"/>
    <mergeCell ref="A57:G57"/>
    <mergeCell ref="A58:C58"/>
    <mergeCell ref="F58:G58"/>
    <mergeCell ref="A59:C59"/>
    <mergeCell ref="F59:G59"/>
    <mergeCell ref="A49:D49"/>
    <mergeCell ref="A38:D38"/>
  </mergeCells>
  <pageMargins left="0.94488188976377963" right="0.74803149606299213" top="0.98425196850393704" bottom="0.98425196850393704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</dc:creator>
  <cp:lastModifiedBy>ИД</cp:lastModifiedBy>
  <cp:lastPrinted>2014-07-11T09:36:28Z</cp:lastPrinted>
  <dcterms:created xsi:type="dcterms:W3CDTF">2014-07-09T09:46:26Z</dcterms:created>
  <dcterms:modified xsi:type="dcterms:W3CDTF">2014-07-11T09:38:07Z</dcterms:modified>
</cp:coreProperties>
</file>